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c053dbabcd811ee/Desktop/CCBR 2024/"/>
    </mc:Choice>
  </mc:AlternateContent>
  <xr:revisionPtr revIDLastSave="1" documentId="8_{A0D864D9-1570-43E5-B5A3-A77F1BB63FD5}" xr6:coauthVersionLast="47" xr6:coauthVersionMax="47" xr10:uidLastSave="{1FA30E0F-3441-4F76-B979-F41BCD261FC7}"/>
  <bookViews>
    <workbookView xWindow="-120" yWindow="-120" windowWidth="29040" windowHeight="15720" xr2:uid="{8A9B4D88-6BD4-4D45-831E-E6C846E499F7}"/>
  </bookViews>
  <sheets>
    <sheet name="6-Team Dbl Elimination Brack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27" i="1"/>
  <c r="I32" i="1"/>
  <c r="F25" i="1"/>
  <c r="H28" i="1"/>
  <c r="F31" i="1"/>
  <c r="B37" i="1"/>
  <c r="B33" i="1"/>
  <c r="B29" i="1"/>
  <c r="B25" i="1"/>
  <c r="I19" i="1"/>
  <c r="F10" i="1"/>
  <c r="D6" i="1"/>
  <c r="D14" i="1"/>
  <c r="B16" i="1"/>
  <c r="B8" i="1"/>
  <c r="K27" i="1"/>
</calcChain>
</file>

<file path=xl/sharedStrings.xml><?xml version="1.0" encoding="utf-8"?>
<sst xmlns="http://schemas.openxmlformats.org/spreadsheetml/2006/main" count="31" uniqueCount="31">
  <si>
    <t>(11</t>
  </si>
  <si>
    <t>if 1st loss</t>
  </si>
  <si>
    <t>Loser of 10</t>
  </si>
  <si>
    <t>Winner</t>
  </si>
  <si>
    <t>Champion</t>
  </si>
  <si>
    <t>or</t>
  </si>
  <si>
    <t>SANTA MARIA</t>
  </si>
  <si>
    <t>ORCUTT</t>
  </si>
  <si>
    <t>HANFORD</t>
  </si>
  <si>
    <t>MADERA</t>
  </si>
  <si>
    <t>LOMPOC</t>
  </si>
  <si>
    <t>SELMA</t>
  </si>
  <si>
    <t>6/30 2:00 PM (3</t>
  </si>
  <si>
    <t xml:space="preserve">     6/30 11:00 AM (4</t>
  </si>
  <si>
    <t xml:space="preserve">       7/1 9:00 AM (6</t>
  </si>
  <si>
    <t>7/1 12:00 PM (5</t>
  </si>
  <si>
    <t>7/2 9:00 AM (8</t>
  </si>
  <si>
    <t>7/2 12:00 PM (9</t>
  </si>
  <si>
    <t>7/3 9:00 AM (10</t>
  </si>
  <si>
    <t>30 MINUTES</t>
  </si>
  <si>
    <t>FOLLLOWING</t>
  </si>
  <si>
    <t>GAME 10 IF NEEDED</t>
  </si>
  <si>
    <t>6/29 11:00 AM (2</t>
  </si>
  <si>
    <t>6/29 2:00 PM (1</t>
  </si>
  <si>
    <t>CENTRAL CALIFORNIA BABE RUTH</t>
  </si>
  <si>
    <t>13 YEAR OLD TOURNAMENT</t>
  </si>
  <si>
    <t>GEORGE MEYER FIELD</t>
  </si>
  <si>
    <t>1200 EAST AIRPORT AVE.</t>
  </si>
  <si>
    <t>LOMPOC, CA</t>
  </si>
  <si>
    <t>7/1 3:00 PM (7</t>
  </si>
  <si>
    <t>REV 6/29/24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</si>
</sst>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name val="Book Antiqua"/>
      <family val="1"/>
    </font>
    <font>
      <b/>
      <sz val="11"/>
      <name val="Book Antiqua"/>
      <family val="1"/>
    </font>
    <font>
      <b/>
      <i/>
      <sz val="11"/>
      <color indexed="12"/>
      <name val="Book Antiqua"/>
      <family val="1"/>
    </font>
    <font>
      <b/>
      <i/>
      <sz val="11"/>
      <name val="Book Antiqua"/>
      <family val="1"/>
    </font>
    <font>
      <sz val="11"/>
      <color indexed="12"/>
      <name val="Book Antiqua"/>
      <family val="1"/>
    </font>
    <font>
      <sz val="11"/>
      <color indexed="8"/>
      <name val="Book Antiqua"/>
      <family val="1"/>
    </font>
    <font>
      <sz val="11"/>
      <color indexed="10"/>
      <name val="Book Antiqua"/>
      <family val="1"/>
    </font>
    <font>
      <b/>
      <i/>
      <sz val="11"/>
      <color indexed="10"/>
      <name val="Book Antiqua"/>
      <family val="1"/>
    </font>
    <font>
      <b/>
      <sz val="11"/>
      <color indexed="8"/>
      <name val="Book Antiqua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 style="mediumDashDot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Dot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4" fillId="0" borderId="0" xfId="0" applyFont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4" fillId="0" borderId="3" xfId="0" applyFont="1" applyBorder="1"/>
    <xf numFmtId="0" fontId="1" fillId="0" borderId="3" xfId="0" applyFont="1" applyBorder="1"/>
    <xf numFmtId="0" fontId="2" fillId="0" borderId="0" xfId="0" applyFont="1"/>
    <xf numFmtId="0" fontId="5" fillId="0" borderId="0" xfId="0" applyFont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18" fontId="1" fillId="0" borderId="5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18" fontId="1" fillId="0" borderId="0" xfId="0" applyNumberFormat="1" applyFont="1"/>
    <xf numFmtId="0" fontId="2" fillId="0" borderId="0" xfId="0" applyFont="1" applyAlignment="1">
      <alignment horizontal="center"/>
    </xf>
    <xf numFmtId="0" fontId="9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9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1105" name="Line 7">
          <a:extLst>
            <a:ext uri="{FF2B5EF4-FFF2-40B4-BE49-F238E27FC236}">
              <a16:creationId xmlns:a16="http://schemas.microsoft.com/office/drawing/2014/main" id="{518F594A-0423-99E7-BA6C-FD5233DFECC3}"/>
            </a:ext>
          </a:extLst>
        </xdr:cNvPr>
        <xdr:cNvSpPr>
          <a:spLocks noChangeShapeType="1"/>
        </xdr:cNvSpPr>
      </xdr:nvSpPr>
      <xdr:spPr bwMode="auto">
        <a:xfrm>
          <a:off x="1295400" y="3403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56565-7875-4670-A4C8-E05D1731784A}">
  <dimension ref="A1:K45"/>
  <sheetViews>
    <sheetView tabSelected="1" zoomScale="75" workbookViewId="0">
      <selection activeCell="L9" sqref="L9"/>
    </sheetView>
  </sheetViews>
  <sheetFormatPr defaultColWidth="9.140625" defaultRowHeight="16.5" x14ac:dyDescent="0.3"/>
  <cols>
    <col min="1" max="1" width="16.85546875" style="1" bestFit="1" customWidth="1"/>
    <col min="2" max="2" width="4.28515625" style="1" bestFit="1" customWidth="1"/>
    <col min="3" max="3" width="15.85546875" style="1" customWidth="1"/>
    <col min="4" max="4" width="2.85546875" style="1" bestFit="1" customWidth="1"/>
    <col min="5" max="5" width="14.7109375" style="1" bestFit="1" customWidth="1"/>
    <col min="6" max="6" width="2.85546875" style="1" bestFit="1" customWidth="1"/>
    <col min="7" max="7" width="15.85546875" style="1" bestFit="1" customWidth="1"/>
    <col min="8" max="8" width="16.5703125" style="1" customWidth="1"/>
    <col min="9" max="9" width="2.85546875" style="1" bestFit="1" customWidth="1"/>
    <col min="10" max="10" width="21.5703125" style="1" bestFit="1" customWidth="1"/>
    <col min="11" max="11" width="10.7109375" style="1" bestFit="1" customWidth="1"/>
    <col min="12" max="16384" width="9.140625" style="1"/>
  </cols>
  <sheetData>
    <row r="1" spans="1:9" x14ac:dyDescent="0.3">
      <c r="H1" s="32">
        <v>2024</v>
      </c>
    </row>
    <row r="2" spans="1:9" x14ac:dyDescent="0.3">
      <c r="H2" s="32" t="s">
        <v>24</v>
      </c>
    </row>
    <row r="3" spans="1:9" x14ac:dyDescent="0.3">
      <c r="H3" s="32" t="s">
        <v>25</v>
      </c>
    </row>
    <row r="4" spans="1:9" x14ac:dyDescent="0.3">
      <c r="C4" s="2" t="s">
        <v>7</v>
      </c>
      <c r="D4" s="3">
        <v>0</v>
      </c>
      <c r="H4" s="32" t="s">
        <v>26</v>
      </c>
    </row>
    <row r="5" spans="1:9" x14ac:dyDescent="0.3">
      <c r="C5" s="4"/>
      <c r="D5" s="5"/>
      <c r="H5" s="32" t="s">
        <v>27</v>
      </c>
    </row>
    <row r="6" spans="1:9" x14ac:dyDescent="0.3">
      <c r="C6" s="6" t="s">
        <v>12</v>
      </c>
      <c r="D6" s="33" t="str">
        <f>IF(AND(D4=0,D8=0),"W-3",IF(D4&gt;D8,C4,B8))</f>
        <v>W-3</v>
      </c>
      <c r="E6" s="36"/>
      <c r="F6" s="3">
        <v>0</v>
      </c>
      <c r="H6" s="32" t="s">
        <v>28</v>
      </c>
    </row>
    <row r="7" spans="1:9" x14ac:dyDescent="0.3">
      <c r="A7" s="25" t="s">
        <v>6</v>
      </c>
      <c r="B7" s="3">
        <v>14</v>
      </c>
      <c r="C7" s="7"/>
      <c r="D7" s="8"/>
      <c r="E7" s="4"/>
    </row>
    <row r="8" spans="1:9" ht="15" customHeight="1" x14ac:dyDescent="0.3">
      <c r="A8" s="45" t="s">
        <v>23</v>
      </c>
      <c r="B8" s="40" t="str">
        <f>IF(AND(B7=0,B10=0),"W-1",IF(B7&gt;B10,A7,A10))</f>
        <v>SANTA MARIA</v>
      </c>
      <c r="C8" s="37"/>
      <c r="D8" s="3">
        <v>0</v>
      </c>
      <c r="E8" s="7"/>
    </row>
    <row r="9" spans="1:9" ht="15" customHeight="1" x14ac:dyDescent="0.3">
      <c r="A9" s="46"/>
      <c r="B9" s="5"/>
      <c r="D9" s="3"/>
      <c r="E9" s="7"/>
    </row>
    <row r="10" spans="1:9" ht="15" customHeight="1" x14ac:dyDescent="0.3">
      <c r="A10" s="26" t="s">
        <v>8</v>
      </c>
      <c r="B10" s="3">
        <v>4</v>
      </c>
      <c r="D10" s="5"/>
      <c r="E10" s="6" t="s">
        <v>29</v>
      </c>
      <c r="F10" s="33" t="str">
        <f>IF(AND(F6=0,F14=0),"W-7",IF(F6&gt;F14,D6,D14))</f>
        <v>W-7</v>
      </c>
      <c r="G10" s="36"/>
      <c r="H10" s="36"/>
      <c r="I10" s="3">
        <v>0</v>
      </c>
    </row>
    <row r="11" spans="1:9" ht="15" customHeight="1" x14ac:dyDescent="0.3">
      <c r="B11" s="11"/>
      <c r="D11" s="5"/>
      <c r="E11" s="7"/>
      <c r="F11" s="12"/>
      <c r="G11" s="9"/>
      <c r="H11" s="4"/>
    </row>
    <row r="12" spans="1:9" ht="15" customHeight="1" x14ac:dyDescent="0.3">
      <c r="B12" s="11"/>
      <c r="C12" s="2" t="s">
        <v>11</v>
      </c>
      <c r="D12" s="3">
        <v>0</v>
      </c>
      <c r="E12" s="7"/>
      <c r="H12" s="7"/>
    </row>
    <row r="13" spans="1:9" ht="15" customHeight="1" x14ac:dyDescent="0.3">
      <c r="C13" s="4"/>
      <c r="D13" s="5"/>
      <c r="E13" s="7"/>
      <c r="H13" s="7"/>
    </row>
    <row r="14" spans="1:9" ht="15" customHeight="1" x14ac:dyDescent="0.3">
      <c r="C14" s="6" t="s">
        <v>13</v>
      </c>
      <c r="D14" s="40" t="str">
        <f>IF(AND(D12=0,D16=0),"W-4",IF(D12&gt;D16,C12,B16))</f>
        <v>W-4</v>
      </c>
      <c r="E14" s="37"/>
      <c r="F14" s="3">
        <v>0</v>
      </c>
      <c r="H14" s="7"/>
    </row>
    <row r="15" spans="1:9" ht="15" customHeight="1" x14ac:dyDescent="0.3">
      <c r="A15" s="25" t="s">
        <v>9</v>
      </c>
      <c r="B15" s="3">
        <v>5</v>
      </c>
      <c r="C15" s="7"/>
      <c r="D15" s="5"/>
      <c r="H15" s="7"/>
    </row>
    <row r="16" spans="1:9" ht="15" customHeight="1" x14ac:dyDescent="0.3">
      <c r="A16" s="45" t="s">
        <v>22</v>
      </c>
      <c r="B16" s="40" t="str">
        <f>IF(AND(B15=0,B18=0),"W-2",IF(B15&gt;B18,A15,A18))</f>
        <v>MADERA</v>
      </c>
      <c r="C16" s="37"/>
      <c r="D16" s="3">
        <v>0</v>
      </c>
      <c r="F16" s="11"/>
      <c r="H16" s="7"/>
    </row>
    <row r="17" spans="1:11" ht="15" customHeight="1" x14ac:dyDescent="0.3">
      <c r="A17" s="46"/>
      <c r="B17" s="5"/>
      <c r="D17" s="11"/>
      <c r="H17" s="7"/>
    </row>
    <row r="18" spans="1:11" ht="15" customHeight="1" x14ac:dyDescent="0.3">
      <c r="A18" s="26" t="s">
        <v>10</v>
      </c>
      <c r="B18" s="3">
        <v>4</v>
      </c>
      <c r="H18" s="7"/>
    </row>
    <row r="19" spans="1:11" ht="15" customHeight="1" thickBot="1" x14ac:dyDescent="0.35">
      <c r="B19" s="10"/>
      <c r="H19" s="6" t="s">
        <v>18</v>
      </c>
      <c r="I19" s="41" t="str">
        <f>IF(AND(I10=0,I28=0),"W-10",IF(I10&gt;I28,F10,H28))</f>
        <v>W-10</v>
      </c>
      <c r="J19" s="42"/>
      <c r="K19" s="3">
        <v>0</v>
      </c>
    </row>
    <row r="20" spans="1:11" ht="15" customHeight="1" x14ac:dyDescent="0.3">
      <c r="B20" s="10"/>
      <c r="H20" s="7"/>
      <c r="I20" s="47" t="s">
        <v>3</v>
      </c>
      <c r="J20" s="48"/>
    </row>
    <row r="21" spans="1:11" ht="15" customHeight="1" x14ac:dyDescent="0.3">
      <c r="F21" s="28"/>
      <c r="G21" s="28"/>
      <c r="H21" s="7"/>
      <c r="J21" s="13"/>
    </row>
    <row r="22" spans="1:11" ht="15" customHeight="1" x14ac:dyDescent="0.3">
      <c r="H22" s="7"/>
      <c r="J22" s="13"/>
      <c r="K22" s="11"/>
    </row>
    <row r="23" spans="1:11" ht="15" customHeight="1" x14ac:dyDescent="0.3">
      <c r="H23" s="7"/>
      <c r="J23" s="13"/>
    </row>
    <row r="24" spans="1:11" ht="15" customHeight="1" x14ac:dyDescent="0.3">
      <c r="H24" s="7"/>
      <c r="J24" s="14"/>
    </row>
    <row r="25" spans="1:11" ht="15" customHeight="1" x14ac:dyDescent="0.3">
      <c r="B25" s="35" t="str">
        <f>IF(AND(B7=0,B10=0),"L-1",IF(B7&gt;B10,A10,A7))</f>
        <v>HANFORD</v>
      </c>
      <c r="C25" s="35"/>
      <c r="D25" s="3">
        <v>0</v>
      </c>
      <c r="F25" s="35" t="str">
        <f>IF(AND(F6=0,F14=0),"L-7",IF(F6&gt;F14,D14,D6))</f>
        <v>L-7</v>
      </c>
      <c r="G25" s="35"/>
      <c r="H25" s="15">
        <v>0</v>
      </c>
      <c r="J25" s="13"/>
    </row>
    <row r="26" spans="1:11" ht="15" customHeight="1" x14ac:dyDescent="0.3">
      <c r="B26" s="9"/>
      <c r="C26" s="4"/>
      <c r="D26" s="5"/>
      <c r="F26" s="16"/>
      <c r="G26" s="17"/>
      <c r="H26" s="18"/>
      <c r="J26" s="13" t="s">
        <v>5</v>
      </c>
    </row>
    <row r="27" spans="1:11" ht="15" customHeight="1" thickBot="1" x14ac:dyDescent="0.35">
      <c r="A27" s="27"/>
      <c r="B27" s="11"/>
      <c r="C27" s="6" t="s">
        <v>14</v>
      </c>
      <c r="D27" s="40" t="str">
        <f>IF(AND(D25=0,D29=0),"W-6",IF(D25&gt;D29,B25,B29))</f>
        <v>W-6</v>
      </c>
      <c r="E27" s="35"/>
      <c r="F27" s="3">
        <v>0</v>
      </c>
      <c r="G27" s="6"/>
      <c r="H27" s="7"/>
      <c r="J27" s="19" t="s">
        <v>0</v>
      </c>
      <c r="K27" s="23" t="str">
        <f>IF(AND(K19=0,K32=0),"",IF(K19&gt;K32,I19,I32))</f>
        <v/>
      </c>
    </row>
    <row r="28" spans="1:11" ht="15" customHeight="1" x14ac:dyDescent="0.3">
      <c r="B28" s="29"/>
      <c r="C28" s="30"/>
      <c r="D28" s="8"/>
      <c r="E28" s="4"/>
      <c r="F28" s="11"/>
      <c r="G28" s="6" t="s">
        <v>17</v>
      </c>
      <c r="H28" s="24" t="str">
        <f>IF(AND(H25=0,H31=0),"W-9",IF(H25&gt;H31,F25,F31))</f>
        <v>W-9</v>
      </c>
      <c r="I28" s="3">
        <v>0</v>
      </c>
      <c r="J28" s="13"/>
      <c r="K28" s="20" t="s">
        <v>4</v>
      </c>
    </row>
    <row r="29" spans="1:11" ht="15" customHeight="1" x14ac:dyDescent="0.3">
      <c r="A29" s="21"/>
      <c r="B29" s="36" t="str">
        <f>IF(AND(D12=0,D16=0),"L-4",IF(D12&gt;D16,B16,C12))</f>
        <v>L-4</v>
      </c>
      <c r="C29" s="34"/>
      <c r="D29" s="3">
        <v>0</v>
      </c>
      <c r="E29" s="7"/>
      <c r="G29" s="6"/>
      <c r="J29" s="13" t="s">
        <v>19</v>
      </c>
    </row>
    <row r="30" spans="1:11" ht="15" customHeight="1" x14ac:dyDescent="0.3">
      <c r="A30" s="27"/>
      <c r="B30" s="11"/>
      <c r="E30" s="7"/>
      <c r="G30" s="6"/>
      <c r="J30" s="13" t="s">
        <v>20</v>
      </c>
    </row>
    <row r="31" spans="1:11" ht="15" customHeight="1" x14ac:dyDescent="0.3">
      <c r="E31" s="6" t="s">
        <v>16</v>
      </c>
      <c r="F31" s="40" t="str">
        <f>IF(AND(F27=0,F35=0),"W-8",IF(F27&gt;F35,D27,D35))</f>
        <v>W-8</v>
      </c>
      <c r="G31" s="37"/>
      <c r="H31" s="3">
        <v>0</v>
      </c>
      <c r="I31" s="22"/>
      <c r="J31" s="13" t="s">
        <v>21</v>
      </c>
    </row>
    <row r="32" spans="1:11" ht="15" customHeight="1" x14ac:dyDescent="0.3">
      <c r="E32" s="7"/>
      <c r="I32" s="43" t="str">
        <f>IF(AND(I10=0,I28=0),"",IF(I10&gt;I28,"",F10))</f>
        <v/>
      </c>
      <c r="J32" s="44"/>
      <c r="K32" s="3">
        <v>0</v>
      </c>
    </row>
    <row r="33" spans="1:10" ht="15" customHeight="1" x14ac:dyDescent="0.3">
      <c r="B33" s="36" t="str">
        <f>IF(AND(B15=0,B18=0),"L-2",IF(B15&gt;B18,A18,A15))</f>
        <v>LOMPOC</v>
      </c>
      <c r="C33" s="36"/>
      <c r="D33" s="3">
        <v>0</v>
      </c>
      <c r="E33" s="7"/>
      <c r="I33" s="38" t="s">
        <v>2</v>
      </c>
      <c r="J33" s="38"/>
    </row>
    <row r="34" spans="1:10" ht="15" customHeight="1" x14ac:dyDescent="0.3">
      <c r="B34" s="9"/>
      <c r="C34" s="4"/>
      <c r="D34" s="31"/>
      <c r="E34" s="30"/>
      <c r="F34" s="11"/>
      <c r="I34" s="39" t="s">
        <v>1</v>
      </c>
      <c r="J34" s="39"/>
    </row>
    <row r="35" spans="1:10" ht="15" customHeight="1" x14ac:dyDescent="0.3">
      <c r="C35" s="6" t="s">
        <v>15</v>
      </c>
      <c r="D35" s="33" t="str">
        <f>IF(AND(D33=0,D37=0),"W-5",IF(D33&gt;D37,B33,B37))</f>
        <v>W-5</v>
      </c>
      <c r="E35" s="34"/>
      <c r="F35" s="3">
        <v>0</v>
      </c>
    </row>
    <row r="36" spans="1:10" ht="15" customHeight="1" x14ac:dyDescent="0.3">
      <c r="A36" s="27"/>
      <c r="B36" s="11"/>
      <c r="C36" s="7"/>
      <c r="D36" s="5"/>
    </row>
    <row r="37" spans="1:10" ht="15" customHeight="1" x14ac:dyDescent="0.3">
      <c r="B37" s="35" t="str">
        <f>IF(AND(D4=0,D8=0),"L-3",IF(D4&gt;D8,B8,C4))</f>
        <v>L-3</v>
      </c>
      <c r="C37" s="37"/>
      <c r="D37" s="3">
        <v>0</v>
      </c>
    </row>
    <row r="38" spans="1:10" ht="15" customHeight="1" x14ac:dyDescent="0.3">
      <c r="A38" s="21"/>
      <c r="B38" s="10"/>
      <c r="D38" s="11"/>
      <c r="G38" s="1" t="s">
        <v>30</v>
      </c>
    </row>
    <row r="39" spans="1:10" ht="15" customHeight="1" x14ac:dyDescent="0.3">
      <c r="A39" s="27"/>
      <c r="B39" s="11"/>
    </row>
    <row r="45" spans="1:10" x14ac:dyDescent="0.3">
      <c r="A45" s="10"/>
    </row>
  </sheetData>
  <mergeCells count="20">
    <mergeCell ref="A8:A9"/>
    <mergeCell ref="A16:A17"/>
    <mergeCell ref="B8:C8"/>
    <mergeCell ref="B16:C16"/>
    <mergeCell ref="I20:J20"/>
    <mergeCell ref="I33:J33"/>
    <mergeCell ref="I34:J34"/>
    <mergeCell ref="D6:E6"/>
    <mergeCell ref="D14:E14"/>
    <mergeCell ref="F10:H10"/>
    <mergeCell ref="I19:J19"/>
    <mergeCell ref="I32:J32"/>
    <mergeCell ref="F25:G25"/>
    <mergeCell ref="F31:G31"/>
    <mergeCell ref="D27:E27"/>
    <mergeCell ref="D35:E35"/>
    <mergeCell ref="B25:C25"/>
    <mergeCell ref="B29:C29"/>
    <mergeCell ref="B33:C33"/>
    <mergeCell ref="B37:C37"/>
  </mergeCells>
  <phoneticPr fontId="0" type="noConversion"/>
  <printOptions horizontalCentered="1" verticalCentered="1"/>
  <pageMargins left="0.17" right="0.25" top="0.81" bottom="0.16" header="0.34" footer="0.16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6-Team Dbl Elimination Bracket</vt:lpstr>
    </vt:vector>
  </TitlesOfParts>
  <Company>ITT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ITT User</dc:creator>
  <cp:lastModifiedBy>RYAN CHAMPLIN</cp:lastModifiedBy>
  <cp:lastPrinted>2024-06-26T17:13:54Z</cp:lastPrinted>
  <dcterms:created xsi:type="dcterms:W3CDTF">1999-04-13T11:33:29Z</dcterms:created>
  <dcterms:modified xsi:type="dcterms:W3CDTF">2024-06-30T05:52:19Z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-1543345858</vt:i4>
  </property>
  <property fmtid="{D5CDD505-2E9C-101B-9397-08002B2CF9AE}" pid="3" name="_EmailSubject">
    <vt:lpwstr>Automated brackets</vt:lpwstr>
  </property>
  <property fmtid="{D5CDD505-2E9C-101B-9397-08002B2CF9AE}" pid="4" name="_AuthorEmail">
    <vt:lpwstr>Evelyn.Gouveia@itt.com</vt:lpwstr>
  </property>
  <property fmtid="{D5CDD505-2E9C-101B-9397-08002B2CF9AE}" pid="5" name="_AuthorEmailDisplayName">
    <vt:lpwstr>Gouveia, Evelyn</vt:lpwstr>
  </property>
  <property fmtid="{D5CDD505-2E9C-101B-9397-08002B2CF9AE}" pid="6" name="_ReviewingToolsShownOnce">
    <vt:lpwstr/>
  </property>
</Properties>
</file>